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30" windowWidth="17880" windowHeight="11535"/>
  </bookViews>
  <sheets>
    <sheet name="Bilan" sheetId="3" r:id="rId1"/>
  </sheets>
  <definedNames>
    <definedName name="_xlnm.Print_Area" localSheetId="0">Bilan!$A$1:$I$26</definedName>
  </definedNames>
  <calcPr calcId="125725"/>
</workbook>
</file>

<file path=xl/calcChain.xml><?xml version="1.0" encoding="utf-8"?>
<calcChain xmlns="http://schemas.openxmlformats.org/spreadsheetml/2006/main">
  <c r="B18" i="3"/>
  <c r="D18"/>
  <c r="E10"/>
  <c r="D14"/>
  <c r="B14"/>
  <c r="E18"/>
  <c r="E14"/>
  <c r="I13"/>
  <c r="I6"/>
  <c r="I10" s="1"/>
  <c r="H13"/>
  <c r="H19"/>
  <c r="H10"/>
  <c r="C10"/>
  <c r="C21" s="1"/>
  <c r="B10"/>
  <c r="D8"/>
  <c r="D7"/>
  <c r="E21" l="1"/>
  <c r="B21"/>
  <c r="I21"/>
  <c r="H21"/>
  <c r="D6"/>
  <c r="D10" s="1"/>
  <c r="D21" s="1"/>
</calcChain>
</file>

<file path=xl/sharedStrings.xml><?xml version="1.0" encoding="utf-8"?>
<sst xmlns="http://schemas.openxmlformats.org/spreadsheetml/2006/main" count="36" uniqueCount="34">
  <si>
    <t>Disponibilités</t>
  </si>
  <si>
    <t>CAPITAUX PROPRES</t>
  </si>
  <si>
    <t>Fonds associatifs</t>
  </si>
  <si>
    <t>Autres réserves</t>
  </si>
  <si>
    <t>Report à nouveau</t>
  </si>
  <si>
    <t>PROVISIONS POUR RISQUES ET CHARGES</t>
  </si>
  <si>
    <t>Provisions pour charges</t>
  </si>
  <si>
    <t>Produits constatés d'avance</t>
  </si>
  <si>
    <t>Amort/Prov</t>
  </si>
  <si>
    <t>Net</t>
  </si>
  <si>
    <t>Brut</t>
  </si>
  <si>
    <t>ACTIF</t>
  </si>
  <si>
    <t>PASSIF</t>
  </si>
  <si>
    <t>IMMOBILISATIONS</t>
  </si>
  <si>
    <t>Concessions et droits similaires</t>
  </si>
  <si>
    <t>Constructions et agencements</t>
  </si>
  <si>
    <t>Matériel, mobilier et tandems</t>
  </si>
  <si>
    <t>Total immobilisations</t>
  </si>
  <si>
    <t>Produits à recevoir</t>
  </si>
  <si>
    <t>CREANCES et COMPTES de REGULARISATION</t>
  </si>
  <si>
    <t>Total créances et comptes de régularisation</t>
  </si>
  <si>
    <t>COMPTES DE TRESORERIE</t>
  </si>
  <si>
    <t>Total des comptes de trésorerie</t>
  </si>
  <si>
    <t>TOTAL GENERAL</t>
  </si>
  <si>
    <t>Résultat de l'exercice</t>
  </si>
  <si>
    <t>Total des capitaux propres</t>
  </si>
  <si>
    <t>Total des provisions pour risques et charges</t>
  </si>
  <si>
    <t>DETTES et COMPTES de REGULARISATION</t>
  </si>
  <si>
    <t>Dettes fournisseurs et comptes rattachés</t>
  </si>
  <si>
    <t>Dettes fiscales et sociales</t>
  </si>
  <si>
    <t>Total des dettes et comptes de régularisation</t>
  </si>
  <si>
    <t>Charges à payer</t>
  </si>
  <si>
    <t>Immobilisations financières</t>
  </si>
  <si>
    <t>charges constatées d'avance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</si>
</sst>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1" applyNumberFormat="1" applyFont="1" applyBorder="1"/>
    <xf numFmtId="164" fontId="1" fillId="0" borderId="1" xfId="1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/>
    <xf numFmtId="164" fontId="3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zoomScaleNormal="100" workbookViewId="0">
      <selection activeCell="I22" sqref="A1:I22"/>
    </sheetView>
  </sheetViews>
  <sheetFormatPr baseColWidth="10" defaultRowHeight="15.75"/>
  <cols>
    <col min="1" max="1" width="45.625" customWidth="1"/>
    <col min="2" max="2" width="15.875" bestFit="1" customWidth="1"/>
    <col min="3" max="3" width="14.375" bestFit="1" customWidth="1"/>
    <col min="4" max="5" width="15.125" bestFit="1" customWidth="1"/>
    <col min="6" max="6" width="2.5" customWidth="1"/>
    <col min="7" max="7" width="45.625" customWidth="1"/>
    <col min="8" max="9" width="14.125" bestFit="1" customWidth="1"/>
  </cols>
  <sheetData>
    <row r="1" spans="1:9">
      <c r="A1" s="6"/>
      <c r="B1" s="6"/>
      <c r="C1" s="6"/>
      <c r="D1" s="6"/>
      <c r="E1" s="6"/>
      <c r="F1" s="6"/>
      <c r="G1" s="6"/>
      <c r="H1" s="6"/>
      <c r="I1" s="6"/>
    </row>
    <row r="2" spans="1:9" s="1" customFormat="1">
      <c r="A2" s="7" t="s">
        <v>11</v>
      </c>
      <c r="B2" s="7"/>
      <c r="C2" s="8">
        <v>43465</v>
      </c>
      <c r="D2" s="7"/>
      <c r="E2" s="8">
        <v>43100</v>
      </c>
      <c r="F2" s="7"/>
      <c r="G2" s="7" t="s">
        <v>12</v>
      </c>
      <c r="H2" s="8">
        <v>43465</v>
      </c>
      <c r="I2" s="8">
        <v>43100</v>
      </c>
    </row>
    <row r="3" spans="1:9" s="1" customFormat="1">
      <c r="A3" s="7"/>
      <c r="B3" s="7"/>
      <c r="C3" s="8"/>
      <c r="D3" s="7"/>
      <c r="E3" s="8"/>
      <c r="F3" s="7"/>
      <c r="G3" s="7"/>
      <c r="H3" s="8"/>
      <c r="I3" s="8"/>
    </row>
    <row r="4" spans="1:9" s="2" customFormat="1">
      <c r="A4" s="9"/>
      <c r="B4" s="9" t="s">
        <v>10</v>
      </c>
      <c r="C4" s="9" t="s">
        <v>8</v>
      </c>
      <c r="D4" s="9" t="s">
        <v>9</v>
      </c>
      <c r="E4" s="9" t="s">
        <v>9</v>
      </c>
      <c r="F4" s="9"/>
      <c r="G4" s="9"/>
      <c r="H4" s="9"/>
      <c r="I4" s="9"/>
    </row>
    <row r="5" spans="1:9">
      <c r="A5" s="10" t="s">
        <v>13</v>
      </c>
      <c r="B5" s="6"/>
      <c r="C5" s="6"/>
      <c r="D5" s="6"/>
      <c r="E5" s="6"/>
      <c r="F5" s="6"/>
      <c r="G5" s="6" t="s">
        <v>1</v>
      </c>
      <c r="H5" s="6"/>
      <c r="I5" s="6"/>
    </row>
    <row r="6" spans="1:9">
      <c r="A6" s="6" t="s">
        <v>14</v>
      </c>
      <c r="B6" s="11">
        <v>117981</v>
      </c>
      <c r="C6" s="11">
        <v>105490</v>
      </c>
      <c r="D6" s="11">
        <f>B6-C6</f>
        <v>12491</v>
      </c>
      <c r="E6" s="11">
        <v>11308</v>
      </c>
      <c r="F6" s="6"/>
      <c r="G6" s="6" t="s">
        <v>2</v>
      </c>
      <c r="H6" s="11">
        <v>253391</v>
      </c>
      <c r="I6" s="11">
        <f>30489.9+76224.5</f>
        <v>106714.4</v>
      </c>
    </row>
    <row r="7" spans="1:9">
      <c r="A7" s="6" t="s">
        <v>15</v>
      </c>
      <c r="B7" s="11">
        <v>844407</v>
      </c>
      <c r="C7" s="11">
        <v>396625</v>
      </c>
      <c r="D7" s="11">
        <f>B7-C7</f>
        <v>447782</v>
      </c>
      <c r="E7" s="11">
        <v>463853</v>
      </c>
      <c r="F7" s="6"/>
      <c r="G7" s="6" t="s">
        <v>3</v>
      </c>
      <c r="H7" s="11">
        <v>955911</v>
      </c>
      <c r="I7" s="11">
        <v>955911</v>
      </c>
    </row>
    <row r="8" spans="1:9">
      <c r="A8" s="6" t="s">
        <v>16</v>
      </c>
      <c r="B8" s="11">
        <v>148933</v>
      </c>
      <c r="C8" s="11">
        <v>102320</v>
      </c>
      <c r="D8" s="11">
        <f>B8-C8</f>
        <v>46613</v>
      </c>
      <c r="E8" s="11">
        <v>10171</v>
      </c>
      <c r="F8" s="6"/>
      <c r="G8" s="6" t="s">
        <v>4</v>
      </c>
      <c r="H8" s="11">
        <v>330931</v>
      </c>
      <c r="I8" s="11">
        <v>119710</v>
      </c>
    </row>
    <row r="9" spans="1:9">
      <c r="A9" s="6" t="s">
        <v>32</v>
      </c>
      <c r="B9" s="11">
        <v>640719</v>
      </c>
      <c r="C9" s="11">
        <v>0</v>
      </c>
      <c r="D9" s="11">
        <v>640719</v>
      </c>
      <c r="E9" s="11">
        <v>614454</v>
      </c>
      <c r="F9" s="6"/>
      <c r="G9" s="6" t="s">
        <v>24</v>
      </c>
      <c r="H9" s="12">
        <v>-287</v>
      </c>
      <c r="I9" s="12">
        <v>206541</v>
      </c>
    </row>
    <row r="10" spans="1:9">
      <c r="A10" s="13" t="s">
        <v>17</v>
      </c>
      <c r="B10" s="14">
        <f>SUM(B6:B9)</f>
        <v>1752040</v>
      </c>
      <c r="C10" s="14">
        <f t="shared" ref="C10:E10" si="0">SUM(C6:C9)</f>
        <v>604435</v>
      </c>
      <c r="D10" s="14">
        <f t="shared" si="0"/>
        <v>1147605</v>
      </c>
      <c r="E10" s="14">
        <f t="shared" si="0"/>
        <v>1099786</v>
      </c>
      <c r="F10" s="6"/>
      <c r="G10" s="13" t="s">
        <v>25</v>
      </c>
      <c r="H10" s="11">
        <f>SUM(H6:H9)</f>
        <v>1539946</v>
      </c>
      <c r="I10" s="11">
        <f>SUM(I6:I9)</f>
        <v>1388876.4</v>
      </c>
    </row>
    <row r="11" spans="1:9">
      <c r="A11" s="6" t="s">
        <v>19</v>
      </c>
      <c r="B11" s="11"/>
      <c r="C11" s="11"/>
      <c r="D11" s="11"/>
      <c r="E11" s="15"/>
      <c r="F11" s="6"/>
      <c r="G11" s="6" t="s">
        <v>5</v>
      </c>
      <c r="H11" s="11"/>
      <c r="I11" s="11"/>
    </row>
    <row r="12" spans="1:9">
      <c r="A12" s="6" t="s">
        <v>33</v>
      </c>
      <c r="B12" s="11">
        <v>7939</v>
      </c>
      <c r="C12" s="11"/>
      <c r="D12" s="11">
        <v>7939</v>
      </c>
      <c r="E12" s="15">
        <v>4799</v>
      </c>
      <c r="F12" s="6"/>
      <c r="G12" s="6" t="s">
        <v>6</v>
      </c>
      <c r="H12" s="11"/>
      <c r="I12" s="11"/>
    </row>
    <row r="13" spans="1:9">
      <c r="A13" s="6" t="s">
        <v>18</v>
      </c>
      <c r="B13" s="11">
        <v>11816</v>
      </c>
      <c r="C13" s="11"/>
      <c r="D13" s="11">
        <v>11816</v>
      </c>
      <c r="E13" s="15">
        <v>25345</v>
      </c>
      <c r="F13" s="6"/>
      <c r="G13" s="13" t="s">
        <v>26</v>
      </c>
      <c r="H13" s="11">
        <f>H12</f>
        <v>0</v>
      </c>
      <c r="I13" s="11">
        <f>I12</f>
        <v>0</v>
      </c>
    </row>
    <row r="14" spans="1:9">
      <c r="A14" s="13" t="s">
        <v>20</v>
      </c>
      <c r="B14" s="14">
        <f>B12+B13</f>
        <v>19755</v>
      </c>
      <c r="C14" s="14"/>
      <c r="D14" s="14">
        <f>D12+D13</f>
        <v>19755</v>
      </c>
      <c r="E14" s="15">
        <f>SUM(E12:E13)</f>
        <v>30144</v>
      </c>
      <c r="F14" s="6"/>
      <c r="G14" s="6" t="s">
        <v>27</v>
      </c>
      <c r="H14" s="11"/>
      <c r="I14" s="11"/>
    </row>
    <row r="15" spans="1:9">
      <c r="A15" s="6"/>
      <c r="B15" s="11"/>
      <c r="C15" s="11"/>
      <c r="D15" s="11"/>
      <c r="E15" s="15"/>
      <c r="F15" s="6"/>
      <c r="G15" s="6" t="s">
        <v>28</v>
      </c>
      <c r="H15" s="11"/>
      <c r="I15" s="11"/>
    </row>
    <row r="16" spans="1:9">
      <c r="A16" s="6" t="s">
        <v>21</v>
      </c>
      <c r="B16" s="11"/>
      <c r="C16" s="11"/>
      <c r="D16" s="11"/>
      <c r="E16" s="15"/>
      <c r="F16" s="6"/>
      <c r="G16" s="6" t="s">
        <v>29</v>
      </c>
      <c r="H16" s="11">
        <v>9007</v>
      </c>
      <c r="I16" s="11">
        <v>7251</v>
      </c>
    </row>
    <row r="17" spans="1:9">
      <c r="A17" s="6" t="s">
        <v>0</v>
      </c>
      <c r="B17" s="11">
        <v>388286</v>
      </c>
      <c r="C17" s="11"/>
      <c r="D17" s="11">
        <v>388286</v>
      </c>
      <c r="E17" s="15">
        <v>269564</v>
      </c>
      <c r="F17" s="6"/>
      <c r="G17" s="6" t="s">
        <v>31</v>
      </c>
      <c r="H17" s="11">
        <v>1471</v>
      </c>
      <c r="I17" s="11">
        <v>304</v>
      </c>
    </row>
    <row r="18" spans="1:9">
      <c r="A18" s="13" t="s">
        <v>22</v>
      </c>
      <c r="B18" s="11">
        <f>B17</f>
        <v>388286</v>
      </c>
      <c r="C18" s="14"/>
      <c r="D18" s="11">
        <f>D17</f>
        <v>388286</v>
      </c>
      <c r="E18" s="15">
        <f>SUM(E16:E17)</f>
        <v>269564</v>
      </c>
      <c r="F18" s="6"/>
      <c r="G18" s="6" t="s">
        <v>7</v>
      </c>
      <c r="H18" s="11">
        <v>5222</v>
      </c>
      <c r="I18" s="11">
        <v>3063</v>
      </c>
    </row>
    <row r="19" spans="1:9">
      <c r="A19" s="6"/>
      <c r="B19" s="11"/>
      <c r="C19" s="11"/>
      <c r="D19" s="11"/>
      <c r="E19" s="15"/>
      <c r="F19" s="6"/>
      <c r="G19" s="13" t="s">
        <v>30</v>
      </c>
      <c r="H19" s="11">
        <f>SUM(H16:H18)</f>
        <v>15700</v>
      </c>
      <c r="I19" s="11">
        <v>10618</v>
      </c>
    </row>
    <row r="20" spans="1:9">
      <c r="A20" s="6"/>
      <c r="B20" s="11"/>
      <c r="C20" s="11"/>
      <c r="D20" s="11"/>
      <c r="E20" s="15"/>
      <c r="F20" s="6"/>
      <c r="G20" s="6"/>
      <c r="H20" s="11"/>
      <c r="I20" s="11"/>
    </row>
    <row r="21" spans="1:9">
      <c r="A21" s="9" t="s">
        <v>23</v>
      </c>
      <c r="B21" s="11">
        <f>B10+B14+B18</f>
        <v>2160081</v>
      </c>
      <c r="C21" s="11">
        <f>C10+C14+C18</f>
        <v>604435</v>
      </c>
      <c r="D21" s="11">
        <f>D10+D14+D18</f>
        <v>1555646</v>
      </c>
      <c r="E21" s="15">
        <f>E10+E14+E18</f>
        <v>1399494</v>
      </c>
      <c r="F21" s="6"/>
      <c r="G21" s="9" t="s">
        <v>23</v>
      </c>
      <c r="H21" s="11">
        <f>H10+H13+H19</f>
        <v>1555646</v>
      </c>
      <c r="I21" s="11">
        <f>I10+I13+I19</f>
        <v>1399494.4</v>
      </c>
    </row>
    <row r="22" spans="1:9">
      <c r="A22" s="6"/>
      <c r="B22" s="6"/>
      <c r="C22" s="6"/>
      <c r="D22" s="6"/>
      <c r="E22" s="6"/>
      <c r="F22" s="6"/>
      <c r="G22" s="6"/>
      <c r="H22" s="11"/>
      <c r="I22" s="11"/>
    </row>
    <row r="23" spans="1:9">
      <c r="H23" s="3"/>
    </row>
    <row r="24" spans="1:9">
      <c r="H24" s="3"/>
    </row>
    <row r="25" spans="1:9">
      <c r="G25" s="4"/>
      <c r="H25" s="5"/>
    </row>
    <row r="26" spans="1:9">
      <c r="G26" s="4"/>
      <c r="H26" s="5"/>
    </row>
  </sheetData>
  <printOptions horizontalCentered="1" gridLines="1"/>
  <pageMargins left="0.70866141732283472" right="0.70866141732283472" top="1.9291338582677167" bottom="0.94488188976377963" header="0.9055118110236221" footer="0.31496062992125984"/>
  <pageSetup paperSize="9" scale="66" orientation="landscape" r:id="rId1"/>
  <headerFooter>
    <oddHeader xml:space="preserve">&amp;L&amp;"-,Gras"&amp;14Les AUXILIAIRES des AVEUGLES &amp;"-,Normal"&amp;12
71 avenue de Breteuil 75015 PARIS
SIRET 784 287 005 00036&amp;C&amp;"-,Gras"&amp;14&amp;EBILAN
31 DECEMBRE 2018&amp;R&amp;9
Durée de l'exercice : 12 mois
Durée de l'exercice précedent : 12 mois </oddHeader>
    <oddFooter>&amp;L&amp;8&amp;D / JBL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auxi21</dc:creator>
  <cp:lastModifiedBy>Secrétariat</cp:lastModifiedBy>
  <cp:lastPrinted>2018-03-07T06:56:12Z</cp:lastPrinted>
  <dcterms:created xsi:type="dcterms:W3CDTF">2014-02-12T15:36:51Z</dcterms:created>
  <dcterms:modified xsi:type="dcterms:W3CDTF">2019-04-16T07:26:59Z</dcterms:modified>
</cp:coreProperties>
</file>